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/>
  <bookViews>
    <workbookView xWindow="0" yWindow="60" windowWidth="20730" windowHeight="11700" activeTab="1"/>
  </bookViews>
  <sheets>
    <sheet name="Jan" sheetId="6" r:id="rId1"/>
    <sheet name="Template" sheetId="17" r:id="rId2"/>
  </sheets>
  <definedNames>
    <definedName name="AprSun1">DATE(CalendarYear,4,1)-WEEKDAY(DATE(CalendarYear,4,1))</definedName>
    <definedName name="AugSun1">DATE(CalendarYear,8,1)-WEEKDAY(DATE(CalendarYear,8,1))</definedName>
    <definedName name="CalendarYear">Jan!$L$2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0">Jan!$A$2:$K$19</definedName>
    <definedName name="_xlnm.Print_Area" localSheetId="1">Template!$A$2:$K$19</definedName>
    <definedName name="SepSun1">DATE(CalendarYear,9,1)-WEEKDAY(DATE(CalendarYear,9,1))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/>
  <c r="D5"/>
  <c r="B3" l="1"/>
  <c r="C15" l="1"/>
  <c r="C5" l="1"/>
  <c r="E5"/>
  <c r="F5"/>
  <c r="G5"/>
  <c r="H5"/>
  <c r="B7"/>
  <c r="C7"/>
  <c r="D7"/>
  <c r="E7"/>
  <c r="F7"/>
  <c r="G7"/>
  <c r="H7"/>
  <c r="B9"/>
  <c r="C9"/>
  <c r="D9"/>
  <c r="E9"/>
  <c r="F9"/>
  <c r="G9"/>
  <c r="H9"/>
  <c r="B11"/>
  <c r="C11"/>
  <c r="D11"/>
  <c r="E11"/>
  <c r="F11"/>
  <c r="G11"/>
  <c r="H11"/>
  <c r="B13"/>
  <c r="C13"/>
  <c r="D13"/>
  <c r="E13"/>
  <c r="F13"/>
  <c r="G13"/>
  <c r="H13"/>
  <c r="B15"/>
</calcChain>
</file>

<file path=xl/sharedStrings.xml><?xml version="1.0" encoding="utf-8"?>
<sst xmlns="http://schemas.openxmlformats.org/spreadsheetml/2006/main" count="44" uniqueCount="37">
  <si>
    <t>MONDAY</t>
  </si>
  <si>
    <t>TUESDAY</t>
  </si>
  <si>
    <t>WEDNESDAY</t>
  </si>
  <si>
    <t>THURSDAY</t>
  </si>
  <si>
    <t>FRIDAY</t>
  </si>
  <si>
    <t>SATURDAY</t>
  </si>
  <si>
    <t>SUNDAY</t>
  </si>
  <si>
    <t>NOTES:</t>
  </si>
  <si>
    <t>SELECT YEAR:</t>
  </si>
  <si>
    <t>Morrison County Drop In Center</t>
  </si>
  <si>
    <t xml:space="preserve">                             MAY  THE NEW YEAR BRING YOU JOY AND HAPPINESS!</t>
  </si>
  <si>
    <t>NOTE:</t>
  </si>
  <si>
    <t>Superbowl 5:25pm</t>
  </si>
  <si>
    <t>Liz B. B-Day,                          Jennifer R. B-Day</t>
  </si>
  <si>
    <t>10:00am Exposure                              2pm The human brain</t>
  </si>
  <si>
    <t>10:00am Exploring Values                               2:30pm Exposure Hierarchy</t>
  </si>
  <si>
    <r>
      <t xml:space="preserve"> 10am Crafts                                    </t>
    </r>
    <r>
      <rPr>
        <sz val="10"/>
        <color rgb="FFFF0000"/>
        <rFont val="Cambria"/>
        <family val="1"/>
        <scheme val="minor"/>
      </rPr>
      <t xml:space="preserve">           </t>
    </r>
    <r>
      <rPr>
        <sz val="10"/>
        <rFont val="Cambria"/>
        <family val="1"/>
        <scheme val="minor"/>
      </rPr>
      <t xml:space="preserve">                           2:30pm When I Feel Stuck                     </t>
    </r>
    <r>
      <rPr>
        <sz val="10"/>
        <color rgb="FF7030A0"/>
        <rFont val="Cambria"/>
        <family val="1"/>
        <scheme val="minor"/>
      </rPr>
      <t xml:space="preserve">     </t>
    </r>
    <r>
      <rPr>
        <sz val="10"/>
        <rFont val="Cambria"/>
        <family val="1"/>
        <scheme val="minor"/>
      </rPr>
      <t xml:space="preserve">                    </t>
    </r>
    <r>
      <rPr>
        <sz val="10"/>
        <color rgb="FFFF0000"/>
        <rFont val="Cambria"/>
        <family val="1"/>
        <scheme val="minor"/>
      </rPr>
      <t xml:space="preserve">                      </t>
    </r>
  </si>
  <si>
    <r>
      <t xml:space="preserve">  </t>
    </r>
    <r>
      <rPr>
        <sz val="8"/>
        <rFont val="Cambria"/>
        <family val="1"/>
        <scheme val="minor"/>
      </rPr>
      <t xml:space="preserve">10am  When I don't know what to do                                                    </t>
    </r>
    <r>
      <rPr>
        <sz val="8"/>
        <color rgb="FFFF0000"/>
        <rFont val="Cambria"/>
        <family val="1"/>
        <scheme val="minor"/>
      </rPr>
      <t xml:space="preserve">Peer Meeting 10:30am </t>
    </r>
    <r>
      <rPr>
        <sz val="8"/>
        <rFont val="Cambria"/>
        <family val="1"/>
        <scheme val="minor"/>
      </rPr>
      <t xml:space="preserve">                       2:30pm The power of self talk                </t>
    </r>
  </si>
  <si>
    <t xml:space="preserve">10:00am Commonly psychotropic meds          2:30pm Women and Depression  </t>
  </si>
  <si>
    <t xml:space="preserve"> 10am Depression in older person                                    2:30pm Major Depression</t>
  </si>
  <si>
    <r>
      <t xml:space="preserve">10:00am Suicide         2:30pm  Anxiety disorders                             </t>
    </r>
    <r>
      <rPr>
        <sz val="10"/>
        <rFont val="Cambria"/>
        <family val="1"/>
        <scheme val="minor"/>
      </rPr>
      <t xml:space="preserve">   </t>
    </r>
    <r>
      <rPr>
        <sz val="10"/>
        <color rgb="FFFF0000"/>
        <rFont val="Cambria"/>
        <family val="1"/>
        <scheme val="minor"/>
      </rPr>
      <t xml:space="preserve">       </t>
    </r>
    <r>
      <rPr>
        <sz val="10"/>
        <rFont val="Cambria"/>
        <family val="1"/>
        <scheme val="minor"/>
      </rPr>
      <t xml:space="preserve">                  </t>
    </r>
  </si>
  <si>
    <r>
      <rPr>
        <sz val="10"/>
        <rFont val="Cambria"/>
        <family val="1"/>
        <scheme val="minor"/>
      </rPr>
      <t xml:space="preserve"> 10am Crafts                                </t>
    </r>
    <r>
      <rPr>
        <sz val="10"/>
        <color rgb="FFFF0000"/>
        <rFont val="Cambria"/>
        <family val="1"/>
        <scheme val="minor"/>
      </rPr>
      <t xml:space="preserve">12:00pm Bingo </t>
    </r>
    <r>
      <rPr>
        <sz val="10"/>
        <rFont val="Cambria"/>
        <family val="1"/>
        <scheme val="minor"/>
      </rPr>
      <t xml:space="preserve">                                                                                          2:30 pm Bipolar Disorder </t>
    </r>
    <r>
      <rPr>
        <sz val="8"/>
        <rFont val="Cambria"/>
        <family val="1"/>
        <scheme val="minor"/>
      </rPr>
      <t xml:space="preserve">    </t>
    </r>
    <r>
      <rPr>
        <sz val="10"/>
        <rFont val="Cambria"/>
        <family val="1"/>
        <scheme val="minor"/>
      </rPr>
      <t xml:space="preserve">                      </t>
    </r>
    <r>
      <rPr>
        <sz val="8"/>
        <color rgb="FFFF0000"/>
        <rFont val="Cambria"/>
        <family val="1"/>
        <scheme val="minor"/>
      </rPr>
      <t xml:space="preserve">                 </t>
    </r>
    <r>
      <rPr>
        <sz val="8"/>
        <rFont val="Cambria"/>
        <family val="1"/>
        <scheme val="minor"/>
      </rPr>
      <t xml:space="preserve">             </t>
    </r>
  </si>
  <si>
    <t>10am Schizophrenia                                                          2:30pm Attention Deficit Disorder</t>
  </si>
  <si>
    <r>
      <rPr>
        <sz val="8"/>
        <rFont val="Cambria"/>
        <family val="1"/>
        <scheme val="minor"/>
      </rPr>
      <t xml:space="preserve">10:00am Hypoglycemia        2:30pm Borderline personality Disorder   </t>
    </r>
    <r>
      <rPr>
        <sz val="8"/>
        <color rgb="FFFF0000"/>
        <rFont val="Cambria"/>
        <family val="1"/>
        <scheme val="minor"/>
      </rPr>
      <t xml:space="preserve">Valentines Day    </t>
    </r>
    <r>
      <rPr>
        <sz val="10"/>
        <color rgb="FFFF0000"/>
        <rFont val="Cambria"/>
        <family val="1"/>
        <scheme val="minor"/>
      </rPr>
      <t xml:space="preserve">                                                         </t>
    </r>
  </si>
  <si>
    <t>10:00am Health care directives                              2pm Inter views</t>
  </si>
  <si>
    <t xml:space="preserve">10:00am The grieving process                         2:30pm Stages of   Grief </t>
  </si>
  <si>
    <t xml:space="preserve"> 10am Crafts                                                                                     2:30pm Exercise                      </t>
  </si>
  <si>
    <t>10am Fitness                            2:30pm Practicing self-talk strategies</t>
  </si>
  <si>
    <t>10am Symptoms of stress                       2:30pm Challenging Negative Thoughts</t>
  </si>
  <si>
    <t>10:00am Recognizing stress                            2:30pm Countering Anxiety</t>
  </si>
  <si>
    <t xml:space="preserve">10am Crafts                                                                                2:30pm Therapy                                                          </t>
  </si>
  <si>
    <t>10:00am What is Depression                                                                         2:00pm The cognitive model</t>
  </si>
  <si>
    <t>10:00am What is psychotherapy       2:00pm Challenging Negative thoughts</t>
  </si>
  <si>
    <r>
      <t xml:space="preserve">2-Ground hog day               </t>
    </r>
    <r>
      <rPr>
        <b/>
        <sz val="11"/>
        <color rgb="FF00B050"/>
        <rFont val="Cambria"/>
        <family val="1"/>
        <scheme val="minor"/>
      </rPr>
      <t xml:space="preserve"> Liz B. B-Day, Jennifer R. B-Day </t>
    </r>
    <r>
      <rPr>
        <b/>
        <sz val="11"/>
        <color rgb="FF7030A0"/>
        <rFont val="Cambria"/>
        <family val="1"/>
        <scheme val="minor"/>
      </rPr>
      <t xml:space="preserve">                                                                                                                                                     6-Peer Meeting 10:30am                                                                                                                                                     9-Superbowl 5:25pm               Every Friday is crochet group from 11am-2pm                                                                                                                                                                                                                                                                                   14-Valentines Day</t>
    </r>
  </si>
  <si>
    <r>
      <t xml:space="preserve">February 2025     </t>
    </r>
    <r>
      <rPr>
        <sz val="28"/>
        <color rgb="FF7030A0"/>
        <rFont val="Cambria"/>
        <family val="1"/>
        <scheme val="minor"/>
      </rPr>
      <t>Hours 9-4</t>
    </r>
  </si>
  <si>
    <t>10:00am What pushes your buttons                  2:30pm Cognitive Distortions</t>
  </si>
  <si>
    <r>
      <t xml:space="preserve">     </t>
    </r>
    <r>
      <rPr>
        <sz val="11"/>
        <color theme="8" tint="-0.499984740745262"/>
        <rFont val="Cambria"/>
        <family val="1"/>
        <scheme val="minor"/>
      </rPr>
      <t>Morrison County Drop-in-Center</t>
    </r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</si>
</sst>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mmmm"/>
  </numFmts>
  <fonts count="45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b/>
      <sz val="10"/>
      <color rgb="FF7030A0"/>
      <name val="Cambria"/>
      <family val="1"/>
      <scheme val="minor"/>
    </font>
    <font>
      <b/>
      <sz val="9"/>
      <color rgb="FFFF3300"/>
      <name val="Cambria"/>
      <family val="2"/>
      <scheme val="minor"/>
    </font>
    <font>
      <b/>
      <sz val="20"/>
      <color rgb="FFFF3300"/>
      <name val="Vijaya"/>
      <family val="2"/>
    </font>
    <font>
      <b/>
      <sz val="22"/>
      <color rgb="FFFF3300"/>
      <name val="Vijaya"/>
      <family val="2"/>
    </font>
    <font>
      <b/>
      <sz val="10"/>
      <name val="Cambria"/>
      <family val="1"/>
      <scheme val="minor"/>
    </font>
    <font>
      <b/>
      <sz val="11"/>
      <color rgb="FF0070C0"/>
      <name val="Cambria"/>
      <family val="1"/>
      <scheme val="minor"/>
    </font>
    <font>
      <sz val="11"/>
      <color theme="9"/>
      <name val="Cambria"/>
      <family val="1"/>
      <scheme val="minor"/>
    </font>
    <font>
      <b/>
      <sz val="11"/>
      <color rgb="FF7030A0"/>
      <name val="Cambria"/>
      <family val="1"/>
      <scheme val="minor"/>
    </font>
    <font>
      <sz val="40"/>
      <color rgb="FF7030A0"/>
      <name val="Cambria"/>
      <family val="2"/>
      <scheme val="minor"/>
    </font>
    <font>
      <b/>
      <sz val="10"/>
      <color rgb="FFFF00FF"/>
      <name val="Cambria"/>
      <family val="1"/>
      <scheme val="minor"/>
    </font>
    <font>
      <b/>
      <sz val="22"/>
      <color rgb="FFC17529"/>
      <name val="Vijaya"/>
      <family val="2"/>
    </font>
    <font>
      <b/>
      <sz val="10"/>
      <color rgb="FF00B0F0"/>
      <name val="Cambria"/>
      <family val="1"/>
      <scheme val="minor"/>
    </font>
    <font>
      <b/>
      <sz val="26"/>
      <color rgb="FF00B050"/>
      <name val="Footlight MT Light"/>
      <family val="1"/>
    </font>
    <font>
      <sz val="11"/>
      <color rgb="FF00B050"/>
      <name val="Cambria"/>
      <family val="2"/>
      <scheme val="minor"/>
    </font>
    <font>
      <sz val="10"/>
      <color rgb="FF00B0F0"/>
      <name val="Cambria"/>
      <family val="1"/>
      <scheme val="minor"/>
    </font>
    <font>
      <sz val="28"/>
      <color rgb="FF7030A0"/>
      <name val="Cambria"/>
      <family val="1"/>
      <scheme val="minor"/>
    </font>
    <font>
      <b/>
      <sz val="14"/>
      <name val="Cambria"/>
      <family val="1"/>
      <scheme val="minor"/>
    </font>
    <font>
      <b/>
      <sz val="9"/>
      <color rgb="FFFF0000"/>
      <name val="Cambria"/>
      <family val="1"/>
      <scheme val="minor"/>
    </font>
    <font>
      <b/>
      <sz val="14"/>
      <color rgb="FF7030A0"/>
      <name val="Cambria"/>
      <family val="1"/>
      <scheme val="minor"/>
    </font>
    <font>
      <sz val="10"/>
      <name val="Cambria"/>
      <family val="1"/>
      <scheme val="minor"/>
    </font>
    <font>
      <sz val="10"/>
      <color rgb="FF7030A0"/>
      <name val="Cambria"/>
      <family val="1"/>
      <scheme val="minor"/>
    </font>
    <font>
      <sz val="10"/>
      <color rgb="FFFF0000"/>
      <name val="Cambria"/>
      <family val="1"/>
      <scheme val="minor"/>
    </font>
    <font>
      <sz val="8"/>
      <name val="Cambria"/>
      <family val="1"/>
      <scheme val="minor"/>
    </font>
    <font>
      <sz val="8"/>
      <color rgb="FFFF0000"/>
      <name val="Cambria"/>
      <family val="1"/>
      <scheme val="minor"/>
    </font>
    <font>
      <sz val="10"/>
      <color theme="1"/>
      <name val="Cambria"/>
      <family val="1"/>
    </font>
    <font>
      <b/>
      <sz val="11"/>
      <color rgb="FF00B050"/>
      <name val="Cambria"/>
      <family val="1"/>
      <scheme val="minor"/>
    </font>
    <font>
      <sz val="10"/>
      <color rgb="FFFF0000"/>
      <name val="Cambria"/>
      <family val="1"/>
    </font>
    <font>
      <b/>
      <sz val="10"/>
      <color rgb="FF00B050"/>
      <name val="Cambria"/>
      <family val="1"/>
      <scheme val="minor"/>
    </font>
    <font>
      <sz val="11"/>
      <color theme="8" tint="-0.499984740745262"/>
      <name val="Cambri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4" borderId="10" xfId="1" applyFont="1" applyFill="1" applyBorder="1" applyAlignment="1">
      <alignment horizontal="center" vertical="top" wrapText="1"/>
    </xf>
    <xf numFmtId="0" fontId="14" fillId="4" borderId="10" xfId="3" applyFont="1" applyFill="1" applyBorder="1" applyAlignment="1">
      <alignment horizontal="center" vertical="top" wrapText="1"/>
    </xf>
    <xf numFmtId="0" fontId="14" fillId="0" borderId="10" xfId="1" applyFont="1" applyFill="1" applyBorder="1" applyAlignment="1">
      <alignment horizontal="center" vertical="top" wrapText="1"/>
    </xf>
    <xf numFmtId="0" fontId="14" fillId="0" borderId="10" xfId="3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164" fontId="15" fillId="4" borderId="11" xfId="1" applyNumberFormat="1" applyFont="1" applyFill="1" applyBorder="1" applyAlignment="1">
      <alignment horizontal="left" vertical="top" wrapText="1"/>
    </xf>
    <xf numFmtId="164" fontId="15" fillId="0" borderId="11" xfId="1" applyNumberFormat="1" applyFont="1" applyFill="1" applyBorder="1" applyAlignment="1">
      <alignment horizontal="left" vertical="top" wrapText="1"/>
    </xf>
    <xf numFmtId="164" fontId="15" fillId="4" borderId="12" xfId="1" applyNumberFormat="1" applyFont="1" applyFill="1" applyBorder="1" applyAlignment="1">
      <alignment horizontal="left" vertical="top" wrapText="1"/>
    </xf>
    <xf numFmtId="164" fontId="15" fillId="0" borderId="12" xfId="1" applyNumberFormat="1" applyFont="1" applyFill="1" applyBorder="1" applyAlignment="1">
      <alignment horizontal="left" vertical="top" wrapText="1"/>
    </xf>
    <xf numFmtId="164" fontId="15" fillId="0" borderId="13" xfId="1" applyNumberFormat="1" applyFont="1" applyFill="1" applyBorder="1" applyAlignment="1">
      <alignment horizontal="left" vertical="top" wrapText="1"/>
    </xf>
    <xf numFmtId="0" fontId="17" fillId="0" borderId="2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top" wrapText="1"/>
    </xf>
    <xf numFmtId="0" fontId="19" fillId="0" borderId="0" xfId="0" applyFont="1"/>
    <xf numFmtId="0" fontId="19" fillId="0" borderId="0" xfId="1" applyFont="1"/>
    <xf numFmtId="0" fontId="18" fillId="0" borderId="0" xfId="5" applyFont="1"/>
    <xf numFmtId="0" fontId="20" fillId="0" borderId="10" xfId="1" applyFont="1" applyFill="1" applyBorder="1" applyAlignment="1">
      <alignment horizontal="center" vertical="top" wrapText="1"/>
    </xf>
    <xf numFmtId="0" fontId="26" fillId="0" borderId="0" xfId="1" applyFont="1"/>
    <xf numFmtId="0" fontId="28" fillId="0" borderId="0" xfId="1" applyFont="1"/>
    <xf numFmtId="0" fontId="29" fillId="0" borderId="0" xfId="1" applyFont="1"/>
    <xf numFmtId="164" fontId="15" fillId="5" borderId="11" xfId="1" applyNumberFormat="1" applyFont="1" applyFill="1" applyBorder="1" applyAlignment="1">
      <alignment horizontal="left" vertical="top" wrapText="1"/>
    </xf>
    <xf numFmtId="0" fontId="32" fillId="5" borderId="10" xfId="3" applyFont="1" applyFill="1" applyBorder="1" applyAlignment="1">
      <alignment horizontal="center" vertical="top" wrapText="1"/>
    </xf>
    <xf numFmtId="0" fontId="22" fillId="5" borderId="10" xfId="3" applyFont="1" applyFill="1" applyBorder="1" applyAlignment="1">
      <alignment horizontal="center" vertical="top" wrapText="1"/>
    </xf>
    <xf numFmtId="0" fontId="16" fillId="5" borderId="10" xfId="1" applyFont="1" applyFill="1" applyBorder="1" applyAlignment="1">
      <alignment horizontal="center" vertical="top" wrapText="1"/>
    </xf>
    <xf numFmtId="0" fontId="27" fillId="5" borderId="10" xfId="3" applyFont="1" applyFill="1" applyBorder="1" applyAlignment="1">
      <alignment horizontal="center" vertical="top" wrapText="1"/>
    </xf>
    <xf numFmtId="164" fontId="15" fillId="5" borderId="12" xfId="1" applyNumberFormat="1" applyFont="1" applyFill="1" applyBorder="1" applyAlignment="1">
      <alignment horizontal="left" vertical="top" wrapText="1"/>
    </xf>
    <xf numFmtId="0" fontId="30" fillId="5" borderId="10" xfId="3" applyFont="1" applyFill="1" applyBorder="1" applyAlignment="1">
      <alignment horizontal="center" vertical="top" wrapText="1"/>
    </xf>
    <xf numFmtId="0" fontId="25" fillId="5" borderId="10" xfId="1" applyFont="1" applyFill="1" applyBorder="1" applyAlignment="1">
      <alignment horizontal="center" vertical="top" wrapText="1"/>
    </xf>
    <xf numFmtId="0" fontId="14" fillId="5" borderId="10" xfId="3" applyFont="1" applyFill="1" applyBorder="1" applyAlignment="1">
      <alignment horizontal="center" vertical="top" wrapText="1"/>
    </xf>
    <xf numFmtId="0" fontId="34" fillId="5" borderId="10" xfId="1" applyFont="1" applyFill="1" applyBorder="1" applyAlignment="1">
      <alignment horizontal="center" vertical="top" wrapText="1"/>
    </xf>
    <xf numFmtId="0" fontId="35" fillId="5" borderId="10" xfId="3" applyFont="1" applyFill="1" applyBorder="1" applyAlignment="1">
      <alignment horizontal="center" vertical="top" wrapText="1"/>
    </xf>
    <xf numFmtId="0" fontId="35" fillId="5" borderId="10" xfId="1" applyFont="1" applyFill="1" applyBorder="1" applyAlignment="1">
      <alignment horizontal="center" vertical="top" wrapText="1"/>
    </xf>
    <xf numFmtId="0" fontId="38" fillId="5" borderId="10" xfId="1" applyFont="1" applyFill="1" applyBorder="1" applyAlignment="1">
      <alignment horizontal="center" vertical="top" wrapText="1"/>
    </xf>
    <xf numFmtId="0" fontId="40" fillId="5" borderId="10" xfId="1" applyFont="1" applyFill="1" applyBorder="1" applyAlignment="1">
      <alignment horizontal="center" vertical="top" wrapText="1"/>
    </xf>
    <xf numFmtId="0" fontId="42" fillId="5" borderId="10" xfId="1" applyFont="1" applyFill="1" applyBorder="1" applyAlignment="1">
      <alignment horizontal="center" vertical="top" wrapText="1"/>
    </xf>
    <xf numFmtId="0" fontId="38" fillId="5" borderId="10" xfId="3" applyFont="1" applyFill="1" applyBorder="1" applyAlignment="1">
      <alignment horizontal="center" vertical="top" wrapText="1"/>
    </xf>
    <xf numFmtId="0" fontId="43" fillId="5" borderId="10" xfId="1" applyFont="1" applyFill="1" applyBorder="1" applyAlignment="1">
      <alignment horizontal="center" vertical="top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  <xf numFmtId="164" fontId="13" fillId="0" borderId="5" xfId="2" applyNumberFormat="1" applyFont="1" applyFill="1" applyBorder="1" applyAlignment="1">
      <alignment horizontal="left" vertical="center" wrapText="1"/>
    </xf>
    <xf numFmtId="164" fontId="13" fillId="0" borderId="6" xfId="2" applyNumberFormat="1" applyFont="1" applyFill="1" applyBorder="1" applyAlignment="1">
      <alignment horizontal="left" vertical="center" wrapText="1"/>
    </xf>
    <xf numFmtId="164" fontId="13" fillId="0" borderId="7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5" fontId="24" fillId="5" borderId="0" xfId="1" applyNumberFormat="1" applyFont="1" applyFill="1" applyBorder="1" applyAlignment="1">
      <alignment horizontal="left" vertical="center"/>
    </xf>
    <xf numFmtId="164" fontId="33" fillId="0" borderId="5" xfId="2" applyNumberFormat="1" applyFont="1" applyFill="1" applyBorder="1" applyAlignment="1">
      <alignment horizontal="left" vertical="center" wrapText="1"/>
    </xf>
    <xf numFmtId="164" fontId="33" fillId="0" borderId="6" xfId="2" applyNumberFormat="1" applyFont="1" applyFill="1" applyBorder="1" applyAlignment="1">
      <alignment horizontal="left" vertical="center" wrapText="1"/>
    </xf>
    <xf numFmtId="164" fontId="33" fillId="0" borderId="7" xfId="2" applyNumberFormat="1" applyFont="1" applyFill="1" applyBorder="1" applyAlignment="1">
      <alignment horizontal="left" vertical="center" wrapText="1"/>
    </xf>
    <xf numFmtId="0" fontId="23" fillId="0" borderId="14" xfId="2" applyFont="1" applyFill="1" applyBorder="1" applyAlignment="1">
      <alignment horizontal="left" vertical="top" wrapText="1"/>
    </xf>
    <xf numFmtId="0" fontId="21" fillId="0" borderId="8" xfId="2" applyFont="1" applyFill="1" applyBorder="1" applyAlignment="1">
      <alignment horizontal="left" vertical="top" wrapText="1"/>
    </xf>
    <xf numFmtId="0" fontId="21" fillId="0" borderId="9" xfId="2" applyFont="1" applyFill="1" applyBorder="1" applyAlignment="1">
      <alignment horizontal="left" vertical="top" wrapText="1"/>
    </xf>
  </cellXfs>
  <cellStyles count="6">
    <cellStyle name="40% - Accent1 2" xfId="3"/>
    <cellStyle name="Accent1 2" xfId="2"/>
    <cellStyle name="Heading 1 2" xfId="4"/>
    <cellStyle name="Hyperlink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FF00FF"/>
      <color rgb="FFC17529"/>
      <color rgb="FFFF3300"/>
      <color rgb="FF006600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CalendarYear" max="2999" min="1900" page="10" val="201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gif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564855</xdr:colOff>
      <xdr:row>1</xdr:row>
      <xdr:rowOff>161226</xdr:rowOff>
    </xdr:from>
    <xdr:to>
      <xdr:col>7</xdr:col>
      <xdr:colOff>934248</xdr:colOff>
      <xdr:row>2</xdr:row>
      <xdr:rowOff>522378</xdr:rowOff>
    </xdr:to>
    <xdr:pic>
      <xdr:nvPicPr>
        <xdr:cNvPr id="26" name="Picture 25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60586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2</xdr:row>
      <xdr:rowOff>403184</xdr:rowOff>
    </xdr:from>
    <xdr:to>
      <xdr:col>9</xdr:col>
      <xdr:colOff>1035429</xdr:colOff>
      <xdr:row>7</xdr:row>
      <xdr:rowOff>221899</xdr:rowOff>
    </xdr:to>
    <xdr:pic>
      <xdr:nvPicPr>
        <xdr:cNvPr id="3" name="Picture 2" descr="Frenched rack of lamb and in a skillet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672" y="934812"/>
          <a:ext cx="1883664" cy="201168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497634</xdr:colOff>
      <xdr:row>2</xdr:row>
      <xdr:rowOff>38100</xdr:rowOff>
    </xdr:from>
    <xdr:to>
      <xdr:col>9</xdr:col>
      <xdr:colOff>874647</xdr:colOff>
      <xdr:row>2</xdr:row>
      <xdr:rowOff>182880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454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497634</xdr:colOff>
      <xdr:row>18</xdr:row>
      <xdr:rowOff>40979</xdr:rowOff>
    </xdr:from>
    <xdr:to>
      <xdr:col>9</xdr:col>
      <xdr:colOff>874647</xdr:colOff>
      <xdr:row>18</xdr:row>
      <xdr:rowOff>185759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454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7</xdr:row>
      <xdr:rowOff>349805</xdr:rowOff>
    </xdr:from>
    <xdr:to>
      <xdr:col>9</xdr:col>
      <xdr:colOff>1035429</xdr:colOff>
      <xdr:row>11</xdr:row>
      <xdr:rowOff>567240</xdr:rowOff>
    </xdr:to>
    <xdr:pic>
      <xdr:nvPicPr>
        <xdr:cNvPr id="21" name="Picture 20" descr="Assorted spices in six rectangular bowls.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672" y="3074398"/>
          <a:ext cx="1883664" cy="201167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1063256</xdr:colOff>
      <xdr:row>17</xdr:row>
      <xdr:rowOff>61056</xdr:rowOff>
    </xdr:to>
    <xdr:sp macro="" textlink="">
      <xdr:nvSpPr>
        <xdr:cNvPr id="25" name="TextBox 24"/>
        <xdr:cNvSpPr txBox="1"/>
      </xdr:nvSpPr>
      <xdr:spPr>
        <a:xfrm>
          <a:off x="8781846" y="5213983"/>
          <a:ext cx="1939317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  <xdr:twoCellAnchor>
    <xdr:from>
      <xdr:col>11</xdr:col>
      <xdr:colOff>177209</xdr:colOff>
      <xdr:row>2</xdr:row>
      <xdr:rowOff>719913</xdr:rowOff>
    </xdr:from>
    <xdr:to>
      <xdr:col>13</xdr:col>
      <xdr:colOff>166134</xdr:colOff>
      <xdr:row>5</xdr:row>
      <xdr:rowOff>564855</xdr:rowOff>
    </xdr:to>
    <xdr:sp macro="" textlink="">
      <xdr:nvSpPr>
        <xdr:cNvPr id="4" name="Rectangle 3" descr="Personalize this calendar!&#10;&#10;Right-click any picture and then click Change Picture to swap it with your own."/>
        <xdr:cNvSpPr/>
      </xdr:nvSpPr>
      <xdr:spPr>
        <a:xfrm>
          <a:off x="11186337" y="1251541"/>
          <a:ext cx="1971454" cy="1140785"/>
        </a:xfrm>
        <a:prstGeom prst="rect">
          <a:avLst/>
        </a:prstGeom>
        <a:gradFill>
          <a:gsLst>
            <a:gs pos="5000">
              <a:schemeClr val="accent3">
                <a:lumMod val="20000"/>
                <a:lumOff val="80000"/>
              </a:schemeClr>
            </a:gs>
            <a:gs pos="15000">
              <a:schemeClr val="bg1"/>
            </a:gs>
          </a:gsLst>
          <a:lin ang="5400000" scaled="0"/>
        </a:gradFill>
        <a:ln w="1270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128016" rtlCol="0" anchor="ctr"/>
        <a:lstStyle/>
        <a:p>
          <a:pPr algn="l"/>
          <a:r>
            <a:rPr lang="en-US" sz="1100" b="1"/>
            <a:t>Personalize this calendar!</a:t>
          </a:r>
        </a:p>
        <a:p>
          <a:pPr algn="l"/>
          <a:endParaRPr lang="en-US" sz="1100"/>
        </a:p>
        <a:p>
          <a:pPr algn="l"/>
          <a:r>
            <a:rPr lang="en-US" sz="1100"/>
            <a:t>Right-click any picture and</a:t>
          </a:r>
          <a:r>
            <a:rPr lang="en-US" sz="1100" baseline="0"/>
            <a:t> then click Change Picture to swap it with your own.</a:t>
          </a:r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497240</xdr:colOff>
      <xdr:row>2</xdr:row>
      <xdr:rowOff>38100</xdr:rowOff>
    </xdr:from>
    <xdr:to>
      <xdr:col>9</xdr:col>
      <xdr:colOff>874253</xdr:colOff>
      <xdr:row>2</xdr:row>
      <xdr:rowOff>182880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497240</xdr:colOff>
      <xdr:row>18</xdr:row>
      <xdr:rowOff>40979</xdr:rowOff>
    </xdr:from>
    <xdr:to>
      <xdr:col>9</xdr:col>
      <xdr:colOff>874253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11</xdr:col>
      <xdr:colOff>310116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870450" y="5213983"/>
          <a:ext cx="2448794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120 E. Broadway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Little Falls, MN 56345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chemeClr val="accent6">
                <a:lumMod val="50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320.632.7817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en-US" sz="1100"/>
            <a:t>pama@orhwv.com</a:t>
          </a:r>
        </a:p>
      </xdr:txBody>
    </xdr:sp>
    <xdr:clientData/>
  </xdr:twoCellAnchor>
  <xdr:twoCellAnchor editAs="oneCell">
    <xdr:from>
      <xdr:col>8</xdr:col>
      <xdr:colOff>22152</xdr:colOff>
      <xdr:row>3</xdr:row>
      <xdr:rowOff>33228</xdr:rowOff>
    </xdr:from>
    <xdr:to>
      <xdr:col>10</xdr:col>
      <xdr:colOff>99680</xdr:colOff>
      <xdr:row>9</xdr:row>
      <xdr:rowOff>188286</xdr:rowOff>
    </xdr:to>
    <xdr:pic>
      <xdr:nvPicPr>
        <xdr:cNvPr id="2049" name="Picture 1" descr="C:\Users\Owner\AppData\Local\Microsoft\Windows\Temporary Internet Files\Content.IE5\FUYNEY4B\phillipmartin_february2[1]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83576" y="1295844"/>
          <a:ext cx="2348023" cy="2514157"/>
        </a:xfrm>
        <a:prstGeom prst="rect">
          <a:avLst/>
        </a:prstGeom>
        <a:noFill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  <c r="L1" s="8" t="s">
        <v>8</v>
      </c>
    </row>
    <row r="2" spans="1:18" ht="26.25" customHeight="1">
      <c r="A2"/>
      <c r="L2" s="9">
        <v>2014</v>
      </c>
    </row>
    <row r="3" spans="1:18" ht="57.75" customHeight="1">
      <c r="A3"/>
      <c r="B3" s="56" t="str">
        <f>UPPER(TEXT(DATE(CalendarYear,1,1),"mmmm yyyy"))</f>
        <v>JANUARY 2014</v>
      </c>
      <c r="C3" s="56"/>
      <c r="D3" s="56"/>
      <c r="E3" s="56"/>
      <c r="F3" s="56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IF(DAY(JanSun1)=1,"",IF(AND(YEAR(JanSun1+1)=CalendarYear,MONTH(JanSun1+1)=1),JanSun1+1,""))</f>
        <v/>
      </c>
      <c r="C5" s="17" t="str">
        <f>IF(DAY(JanSun1)=1,"",IF(AND(YEAR(JanSun1+2)=CalendarYear,MONTH(JanSun1+2)=1),JanSun1+2,""))</f>
        <v/>
      </c>
      <c r="D5" s="17" t="str">
        <f>IF(DAY(JanSun1)=1,"",IF(AND(YEAR(JanSun1+3)=CalendarYear,MONTH(JanSun1+3)=1),JanSun1+3,""))</f>
        <v/>
      </c>
      <c r="E5" s="17">
        <f>IF(DAY(JanSun1)=1,"",IF(AND(YEAR(JanSun1+4)=CalendarYear,MONTH(JanSun1+4)=1),JanSun1+4,""))</f>
        <v>41640</v>
      </c>
      <c r="F5" s="17">
        <f>IF(DAY(JanSun1)=1,"",IF(AND(YEAR(JanSun1+5)=CalendarYear,MONTH(JanSun1+5)=1),JanSun1+5,""))</f>
        <v>41641</v>
      </c>
      <c r="G5" s="17">
        <f>IF(DAY(JanSun1)=1,"",IF(AND(YEAR(JanSun1+6)=CalendarYear,MONTH(JanSun1+6)=1),JanSun1+6,""))</f>
        <v>41642</v>
      </c>
      <c r="H5" s="17">
        <f>IF(DAY(JanSun1)=1,IF(AND(YEAR(JanSun1)=CalendarYear,MONTH(JanSun1)=1),JanSun1,""),IF(AND(YEAR(JanSun1+7)=CalendarYear,MONTH(JanSun1+7)=1),JanSun1+7,""))</f>
        <v>41643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IF(DAY(JanSun1)=1,IF(AND(YEAR(JanSun1+1)=CalendarYear,MONTH(JanSun1+1)=1),JanSun1+1,""),IF(AND(YEAR(JanSun1+8)=CalendarYear,MONTH(JanSun1+8)=1),JanSun1+8,""))</f>
        <v>41644</v>
      </c>
      <c r="C7" s="18">
        <f>IF(DAY(JanSun1)=1,IF(AND(YEAR(JanSun1+2)=CalendarYear,MONTH(JanSun1+2)=1),JanSun1+2,""),IF(AND(YEAR(JanSun1+9)=CalendarYear,MONTH(JanSun1+9)=1),JanSun1+9,""))</f>
        <v>41645</v>
      </c>
      <c r="D7" s="18">
        <f>IF(DAY(JanSun1)=1,IF(AND(YEAR(JanSun1+3)=CalendarYear,MONTH(JanSun1+3)=1),JanSun1+3,""),IF(AND(YEAR(JanSun1+10)=CalendarYear,MONTH(JanSun1+10)=1),JanSun1+10,""))</f>
        <v>41646</v>
      </c>
      <c r="E7" s="18">
        <f>IF(DAY(JanSun1)=1,IF(AND(YEAR(JanSun1+4)=CalendarYear,MONTH(JanSun1+4)=1),JanSun1+4,""),IF(AND(YEAR(JanSun1+11)=CalendarYear,MONTH(JanSun1+11)=1),JanSun1+11,""))</f>
        <v>41647</v>
      </c>
      <c r="F7" s="18">
        <f>IF(DAY(JanSun1)=1,IF(AND(YEAR(JanSun1+5)=CalendarYear,MONTH(JanSun1+5)=1),JanSun1+5,""),IF(AND(YEAR(JanSun1+12)=CalendarYear,MONTH(JanSun1+12)=1),JanSun1+12,""))</f>
        <v>41648</v>
      </c>
      <c r="G7" s="18">
        <f>IF(DAY(JanSun1)=1,IF(AND(YEAR(JanSun1+6)=CalendarYear,MONTH(JanSun1+6)=1),JanSun1+6,""),IF(AND(YEAR(JanSun1+13)=CalendarYear,MONTH(JanSun1+13)=1),JanSun1+13,""))</f>
        <v>41649</v>
      </c>
      <c r="H7" s="18">
        <f>IF(DAY(JanSun1)=1,IF(AND(YEAR(JanSun1+7)=CalendarYear,MONTH(JanSun1+7)=1),JanSun1+7,""),IF(AND(YEAR(JanSun1+14)=CalendarYear,MONTH(JanSun1+14)=1),JanSun1+14,""))</f>
        <v>41650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IF(DAY(JanSun1)=1,IF(AND(YEAR(JanSun1+8)=CalendarYear,MONTH(JanSun1+8)=1),JanSun1+8,""),IF(AND(YEAR(JanSun1+15)=CalendarYear,MONTH(JanSun1+15)=1),JanSun1+15,""))</f>
        <v>41651</v>
      </c>
      <c r="C9" s="19">
        <f>IF(DAY(JanSun1)=1,IF(AND(YEAR(JanSun1+9)=CalendarYear,MONTH(JanSun1+9)=1),JanSun1+9,""),IF(AND(YEAR(JanSun1+16)=CalendarYear,MONTH(JanSun1+16)=1),JanSun1+16,""))</f>
        <v>41652</v>
      </c>
      <c r="D9" s="19">
        <f>IF(DAY(JanSun1)=1,IF(AND(YEAR(JanSun1+10)=CalendarYear,MONTH(JanSun1+10)=1),JanSun1+10,""),IF(AND(YEAR(JanSun1+17)=CalendarYear,MONTH(JanSun1+17)=1),JanSun1+17,""))</f>
        <v>41653</v>
      </c>
      <c r="E9" s="19">
        <f>IF(DAY(JanSun1)=1,IF(AND(YEAR(JanSun1+11)=CalendarYear,MONTH(JanSun1+11)=1),JanSun1+11,""),IF(AND(YEAR(JanSun1+18)=CalendarYear,MONTH(JanSun1+18)=1),JanSun1+18,""))</f>
        <v>41654</v>
      </c>
      <c r="F9" s="19">
        <f>IF(DAY(JanSun1)=1,IF(AND(YEAR(JanSun1+12)=CalendarYear,MONTH(JanSun1+12)=1),JanSun1+12,""),IF(AND(YEAR(JanSun1+19)=CalendarYear,MONTH(JanSun1+19)=1),JanSun1+19,""))</f>
        <v>41655</v>
      </c>
      <c r="G9" s="19">
        <f>IF(DAY(JanSun1)=1,IF(AND(YEAR(JanSun1+13)=CalendarYear,MONTH(JanSun1+13)=1),JanSun1+13,""),IF(AND(YEAR(JanSun1+20)=CalendarYear,MONTH(JanSun1+20)=1),JanSun1+20,""))</f>
        <v>41656</v>
      </c>
      <c r="H9" s="19">
        <f>IF(DAY(JanSun1)=1,IF(AND(YEAR(JanSun1+14)=CalendarYear,MONTH(JanSun1+14)=1),JanSun1+14,""),IF(AND(YEAR(JanSun1+21)=CalendarYear,MONTH(JanSun1+21)=1),JanSun1+21,""))</f>
        <v>41657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IF(DAY(JanSun1)=1,IF(AND(YEAR(JanSun1+15)=CalendarYear,MONTH(JanSun1+15)=1),JanSun1+15,""),IF(AND(YEAR(JanSun1+22)=CalendarYear,MONTH(JanSun1+22)=1),JanSun1+22,""))</f>
        <v>41658</v>
      </c>
      <c r="C11" s="20">
        <f>IF(DAY(JanSun1)=1,IF(AND(YEAR(JanSun1+16)=CalendarYear,MONTH(JanSun1+16)=1),JanSun1+16,""),IF(AND(YEAR(JanSun1+23)=CalendarYear,MONTH(JanSun1+23)=1),JanSun1+23,""))</f>
        <v>41659</v>
      </c>
      <c r="D11" s="20">
        <f>IF(DAY(JanSun1)=1,IF(AND(YEAR(JanSun1+17)=CalendarYear,MONTH(JanSun1+17)=1),JanSun1+17,""),IF(AND(YEAR(JanSun1+24)=CalendarYear,MONTH(JanSun1+24)=1),JanSun1+24,""))</f>
        <v>41660</v>
      </c>
      <c r="E11" s="20">
        <f>IF(DAY(JanSun1)=1,IF(AND(YEAR(JanSun1+18)=CalendarYear,MONTH(JanSun1+18)=1),JanSun1+18,""),IF(AND(YEAR(JanSun1+25)=CalendarYear,MONTH(JanSun1+25)=1),JanSun1+25,""))</f>
        <v>41661</v>
      </c>
      <c r="F11" s="20">
        <f>IF(DAY(JanSun1)=1,IF(AND(YEAR(JanSun1+19)=CalendarYear,MONTH(JanSun1+19)=1),JanSun1+19,""),IF(AND(YEAR(JanSun1+26)=CalendarYear,MONTH(JanSun1+26)=1),JanSun1+26,""))</f>
        <v>41662</v>
      </c>
      <c r="G11" s="20">
        <f>IF(DAY(JanSun1)=1,IF(AND(YEAR(JanSun1+20)=CalendarYear,MONTH(JanSun1+20)=1),JanSun1+20,""),IF(AND(YEAR(JanSun1+27)=CalendarYear,MONTH(JanSun1+27)=1),JanSun1+27,""))</f>
        <v>41663</v>
      </c>
      <c r="H11" s="20">
        <f>IF(DAY(JanSun1)=1,IF(AND(YEAR(JanSun1+21)=CalendarYear,MONTH(JanSun1+21)=1),JanSun1+21,""),IF(AND(YEAR(JanSun1+28)=CalendarYear,MONTH(JanSun1+28)=1),JanSun1+28,""))</f>
        <v>41664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IF(DAY(JanSun1)=1,IF(AND(YEAR(JanSun1+22)=CalendarYear,MONTH(JanSun1+22)=1),JanSun1+22,""),IF(AND(YEAR(JanSun1+29)=CalendarYear,MONTH(JanSun1+29)=1),JanSun1+29,""))</f>
        <v>41665</v>
      </c>
      <c r="C13" s="19">
        <f>IF(DAY(JanSun1)=1,IF(AND(YEAR(JanSun1+23)=CalendarYear,MONTH(JanSun1+23)=1),JanSun1+23,""),IF(AND(YEAR(JanSun1+30)=CalendarYear,MONTH(JanSun1+30)=1),JanSun1+30,""))</f>
        <v>41666</v>
      </c>
      <c r="D13" s="19">
        <f>IF(DAY(JanSun1)=1,IF(AND(YEAR(JanSun1+24)=CalendarYear,MONTH(JanSun1+24)=1),JanSun1+24,""),IF(AND(YEAR(JanSun1+31)=CalendarYear,MONTH(JanSun1+31)=1),JanSun1+31,""))</f>
        <v>41667</v>
      </c>
      <c r="E13" s="19">
        <f>IF(DAY(JanSun1)=1,IF(AND(YEAR(JanSun1+25)=CalendarYear,MONTH(JanSun1+25)=1),JanSun1+25,""),IF(AND(YEAR(JanSun1+32)=CalendarYear,MONTH(JanSun1+32)=1),JanSun1+32,""))</f>
        <v>41668</v>
      </c>
      <c r="F13" s="19">
        <f>IF(DAY(JanSun1)=1,IF(AND(YEAR(JanSun1+26)=CalendarYear,MONTH(JanSun1+26)=1),JanSun1+26,""),IF(AND(YEAR(JanSun1+33)=CalendarYear,MONTH(JanSun1+33)=1),JanSun1+33,""))</f>
        <v>41669</v>
      </c>
      <c r="G13" s="19">
        <f>IF(DAY(JanSun1)=1,IF(AND(YEAR(JanSun1+27)=CalendarYear,MONTH(JanSun1+27)=1),JanSun1+27,""),IF(AND(YEAR(JanSun1+34)=CalendarYear,MONTH(JanSun1+34)=1),JanSun1+34,""))</f>
        <v>41670</v>
      </c>
      <c r="H13" s="19" t="str">
        <f>IF(DAY(JanSun1)=1,IF(AND(YEAR(JanSun1+28)=CalendarYear,MONTH(JanSun1+28)=1),JanSun1+28,""),IF(AND(YEAR(JanSun1+35)=CalendarYear,MONTH(JanSun1+35)=1),JanSun1+35,""))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IF(DAY(JanSun1)=1,IF(AND(YEAR(JanSun1+29)=CalendarYear,MONTH(JanSun1+29)=1),JanSun1+29,""),IF(AND(YEAR(JanSun1+36)=CalendarYear,MONTH(JanSun1+36)=1),JanSun1+36,""))</f>
        <v/>
      </c>
      <c r="C15" s="21" t="str">
        <f>IF(DAY(JanSun1)=1,IF(AND(YEAR(JanSun1+30)=CalendarYear,MONTH(JanSun1+30)=1),JanSun1+30,""),IF(AND(YEAR(JanSun1+37)=CalendarYear,MONTH(JanSun1+37)=1),JanSun1+37,""))</f>
        <v/>
      </c>
      <c r="D15" s="53" t="s">
        <v>7</v>
      </c>
      <c r="E15" s="54"/>
      <c r="F15" s="54"/>
      <c r="G15" s="54"/>
      <c r="H15" s="55"/>
      <c r="I15" s="3"/>
    </row>
    <row r="16" spans="1:18" ht="55.5" customHeight="1">
      <c r="A16"/>
      <c r="B16" s="12"/>
      <c r="C16" s="12"/>
      <c r="D16" s="50"/>
      <c r="E16" s="51"/>
      <c r="F16" s="51"/>
      <c r="G16" s="51"/>
      <c r="H16" s="52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customProperties>
    <customPr name="SheetChange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tabSelected="1" zoomScale="86" zoomScaleNormal="86" workbookViewId="0">
      <selection activeCell="I13" sqref="I1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57" t="s">
        <v>34</v>
      </c>
      <c r="C3" s="57"/>
      <c r="D3" s="57"/>
      <c r="E3" s="57"/>
      <c r="F3" s="57"/>
      <c r="G3" s="31" t="s">
        <v>9</v>
      </c>
      <c r="H3" s="32"/>
      <c r="I3" s="32"/>
      <c r="J3" s="32"/>
      <c r="K3" s="32"/>
      <c r="L3" s="32"/>
    </row>
    <row r="4" spans="1:18" customFormat="1" ht="29.25" customHeight="1">
      <c r="B4" s="22" t="s">
        <v>6</v>
      </c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4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33"/>
      <c r="C5" s="33"/>
      <c r="D5" s="33"/>
      <c r="E5" s="33"/>
      <c r="F5" s="33"/>
      <c r="G5" s="33"/>
      <c r="H5" s="33">
        <v>1</v>
      </c>
      <c r="K5" s="1"/>
      <c r="L5" s="1"/>
      <c r="M5" s="1"/>
      <c r="Q5" s="2"/>
      <c r="R5" s="1"/>
    </row>
    <row r="6" spans="1:18" s="2" customFormat="1" ht="55.5" customHeight="1">
      <c r="A6"/>
      <c r="B6" s="34"/>
      <c r="C6" s="44"/>
      <c r="D6" s="44"/>
      <c r="E6" s="46"/>
      <c r="F6" s="47"/>
      <c r="G6" s="48"/>
      <c r="H6" s="35"/>
      <c r="I6"/>
    </row>
    <row r="7" spans="1:18" ht="15" customHeight="1">
      <c r="A7"/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"/>
    </row>
    <row r="8" spans="1:18" ht="55.5" customHeight="1">
      <c r="A8"/>
      <c r="B8" s="49" t="s">
        <v>13</v>
      </c>
      <c r="C8" s="44" t="s">
        <v>14</v>
      </c>
      <c r="D8" s="44" t="s">
        <v>15</v>
      </c>
      <c r="E8" s="44" t="s">
        <v>16</v>
      </c>
      <c r="F8" s="44" t="s">
        <v>17</v>
      </c>
      <c r="G8" s="43" t="s">
        <v>18</v>
      </c>
      <c r="H8" s="37"/>
      <c r="I8" s="3"/>
    </row>
    <row r="9" spans="1:18" ht="15" customHeight="1">
      <c r="A9"/>
      <c r="B9" s="38">
        <v>9</v>
      </c>
      <c r="C9" s="38">
        <v>10</v>
      </c>
      <c r="D9" s="38">
        <v>11</v>
      </c>
      <c r="E9" s="38">
        <v>12</v>
      </c>
      <c r="F9" s="38">
        <v>13</v>
      </c>
      <c r="G9" s="38">
        <v>14</v>
      </c>
      <c r="H9" s="38">
        <v>15</v>
      </c>
      <c r="I9" s="3"/>
    </row>
    <row r="10" spans="1:18" ht="55.5" customHeight="1">
      <c r="A10"/>
      <c r="B10" s="42" t="s">
        <v>12</v>
      </c>
      <c r="C10" s="44" t="s">
        <v>19</v>
      </c>
      <c r="D10" s="44" t="s">
        <v>20</v>
      </c>
      <c r="E10" s="45" t="s">
        <v>21</v>
      </c>
      <c r="F10" s="44" t="s">
        <v>22</v>
      </c>
      <c r="G10" s="43" t="s">
        <v>23</v>
      </c>
      <c r="H10" s="39"/>
      <c r="I10"/>
    </row>
    <row r="11" spans="1:18" ht="15" customHeight="1">
      <c r="A11"/>
      <c r="B11" s="38">
        <v>16</v>
      </c>
      <c r="C11" s="38">
        <v>17</v>
      </c>
      <c r="D11" s="38">
        <v>18</v>
      </c>
      <c r="E11" s="38">
        <v>19</v>
      </c>
      <c r="F11" s="38">
        <v>20</v>
      </c>
      <c r="G11" s="38">
        <v>21</v>
      </c>
      <c r="H11" s="38">
        <v>22</v>
      </c>
      <c r="I11" s="3"/>
    </row>
    <row r="12" spans="1:18" ht="55.5" customHeight="1">
      <c r="A12"/>
      <c r="B12" s="40"/>
      <c r="C12" s="44" t="s">
        <v>24</v>
      </c>
      <c r="D12" s="44" t="s">
        <v>25</v>
      </c>
      <c r="E12" s="44" t="s">
        <v>26</v>
      </c>
      <c r="F12" s="44" t="s">
        <v>27</v>
      </c>
      <c r="G12" s="48" t="s">
        <v>35</v>
      </c>
      <c r="H12" s="39"/>
      <c r="I12" s="3"/>
    </row>
    <row r="13" spans="1:18" ht="15" customHeight="1">
      <c r="A13"/>
      <c r="B13" s="38">
        <v>23</v>
      </c>
      <c r="C13" s="38">
        <v>24</v>
      </c>
      <c r="D13" s="38">
        <v>25</v>
      </c>
      <c r="E13" s="38">
        <v>26</v>
      </c>
      <c r="F13" s="38">
        <v>27</v>
      </c>
      <c r="G13" s="38">
        <v>28</v>
      </c>
      <c r="H13" s="38"/>
      <c r="I13" s="3" t="s">
        <v>36</v>
      </c>
    </row>
    <row r="14" spans="1:18" ht="55.5" customHeight="1">
      <c r="A14"/>
      <c r="B14" s="36"/>
      <c r="C14" s="44" t="s">
        <v>28</v>
      </c>
      <c r="D14" s="44" t="s">
        <v>29</v>
      </c>
      <c r="E14" s="44" t="s">
        <v>30</v>
      </c>
      <c r="F14" s="44" t="s">
        <v>31</v>
      </c>
      <c r="G14" s="43" t="s">
        <v>32</v>
      </c>
      <c r="H14" s="41"/>
      <c r="I14" s="3"/>
    </row>
    <row r="15" spans="1:18" ht="15" customHeight="1">
      <c r="A15"/>
      <c r="B15" s="20"/>
      <c r="C15" s="21"/>
      <c r="D15" s="58" t="s">
        <v>11</v>
      </c>
      <c r="E15" s="59"/>
      <c r="F15" s="59"/>
      <c r="G15" s="59"/>
      <c r="H15" s="60"/>
      <c r="I15" s="3"/>
    </row>
    <row r="16" spans="1:18" ht="55.5" customHeight="1">
      <c r="A16"/>
      <c r="B16" s="25"/>
      <c r="C16" s="29"/>
      <c r="D16" s="61" t="s">
        <v>33</v>
      </c>
      <c r="E16" s="62"/>
      <c r="F16" s="62"/>
      <c r="G16" s="62"/>
      <c r="H16" s="63"/>
      <c r="I16" s="3"/>
    </row>
    <row r="17" spans="2:9" ht="17.25" customHeight="1"/>
    <row r="18" spans="2:9" ht="27.75">
      <c r="B18" s="26" t="s">
        <v>10</v>
      </c>
      <c r="C18" s="27"/>
      <c r="D18" s="30"/>
      <c r="E18" s="30"/>
      <c r="F18" s="30"/>
      <c r="G18" s="30"/>
      <c r="H18" s="27"/>
      <c r="I18" s="27"/>
    </row>
    <row r="19" spans="2:9" ht="21" customHeight="1">
      <c r="B19" s="28"/>
      <c r="C19" s="6"/>
      <c r="D19" s="5"/>
      <c r="E19" s="4"/>
    </row>
    <row r="20" spans="2:9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5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F4C394-8E56-49FA-92E2-F635376FA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Jan</vt:lpstr>
      <vt:lpstr>Template</vt:lpstr>
      <vt:lpstr>CalendarYear</vt:lpstr>
      <vt:lpstr>Jan!Print_Area</vt:lpstr>
      <vt:lpstr>Template!Print_Area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2012-08-20T19:24:36Z</dcterms:created>
  <dcterms:modified xsi:type="dcterms:W3CDTF">2025-01-23T17:18:03Z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TC025512159991</vt:lpwstr>
  </property>
</Properties>
</file>